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63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/>
  <c r="K4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M23" s="1"/>
  <c r="H3"/>
  <c r="F4"/>
  <c r="F5" s="1"/>
  <c r="H5" s="1"/>
  <c r="B10"/>
  <c r="G3" s="1"/>
  <c r="B9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M7" l="1"/>
  <c r="M11"/>
  <c r="M15"/>
  <c r="M19"/>
  <c r="M4"/>
  <c r="M8"/>
  <c r="M12"/>
  <c r="M16"/>
  <c r="M20"/>
  <c r="M5"/>
  <c r="M9"/>
  <c r="M13"/>
  <c r="M17"/>
  <c r="M21"/>
  <c r="M6"/>
  <c r="M10"/>
  <c r="M14"/>
  <c r="M18"/>
  <c r="M22"/>
  <c r="H4"/>
  <c r="F6"/>
  <c r="H6" s="1"/>
  <c r="G5"/>
  <c r="G4"/>
  <c r="F7" l="1"/>
  <c r="H7" s="1"/>
  <c r="G6"/>
  <c r="F8" l="1"/>
  <c r="H8" s="1"/>
  <c r="G7"/>
  <c r="F9" l="1"/>
  <c r="H9" s="1"/>
  <c r="G8"/>
  <c r="F10" l="1"/>
  <c r="H10" s="1"/>
  <c r="G9"/>
  <c r="F11" l="1"/>
  <c r="H11" s="1"/>
  <c r="G10"/>
  <c r="F12" l="1"/>
  <c r="H12" s="1"/>
  <c r="G11"/>
  <c r="F13" l="1"/>
  <c r="H13" s="1"/>
  <c r="G12"/>
  <c r="F14" l="1"/>
  <c r="H14" s="1"/>
  <c r="G13"/>
  <c r="F15" l="1"/>
  <c r="H15" s="1"/>
  <c r="G14"/>
  <c r="F16" l="1"/>
  <c r="H16" s="1"/>
  <c r="G15"/>
  <c r="F17" l="1"/>
  <c r="H17" s="1"/>
  <c r="G16"/>
  <c r="F18" l="1"/>
  <c r="H18" s="1"/>
  <c r="G17"/>
  <c r="F19" l="1"/>
  <c r="H19" s="1"/>
  <c r="G18"/>
  <c r="F20" l="1"/>
  <c r="H20" s="1"/>
  <c r="G19"/>
  <c r="F21" l="1"/>
  <c r="H21" s="1"/>
  <c r="G20"/>
  <c r="F22" l="1"/>
  <c r="H22" s="1"/>
  <c r="G21"/>
  <c r="F23" l="1"/>
  <c r="G22"/>
  <c r="G23" l="1"/>
  <c r="H23"/>
</calcChain>
</file>

<file path=xl/sharedStrings.xml><?xml version="1.0" encoding="utf-8"?>
<sst xmlns="http://schemas.openxmlformats.org/spreadsheetml/2006/main" count="27" uniqueCount="21">
  <si>
    <t>Parámetros</t>
  </si>
  <si>
    <t>g</t>
  </si>
  <si>
    <t>ro</t>
  </si>
  <si>
    <t>d</t>
  </si>
  <si>
    <t>A</t>
  </si>
  <si>
    <t>m</t>
  </si>
  <si>
    <t>m/s^2</t>
  </si>
  <si>
    <t>kg/m^3</t>
  </si>
  <si>
    <t>m^2</t>
  </si>
  <si>
    <t>kg</t>
  </si>
  <si>
    <t>c</t>
  </si>
  <si>
    <t>vl</t>
  </si>
  <si>
    <t>v0</t>
  </si>
  <si>
    <t>m/s</t>
  </si>
  <si>
    <t>to</t>
  </si>
  <si>
    <t>s</t>
  </si>
  <si>
    <t>h</t>
  </si>
  <si>
    <t>t(s)</t>
  </si>
  <si>
    <t>v(m/s)</t>
  </si>
  <si>
    <t>Euler</t>
  </si>
  <si>
    <t>Solución Analítica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</si>
</sst>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3" fillId="0" borderId="0" xfId="0" applyFont="1"/>
    <xf numFmtId="0" fontId="7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autoTitleDeleted val="1"/>
    <c:plotArea>
      <c:layout/>
      <c:scatterChart>
        <c:scatterStyle val="smoothMarker"/>
        <c:ser>
          <c:idx val="0"/>
          <c:order val="0"/>
          <c:tx>
            <c:v>Exacta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Hoja1!$H$3:$H$23</c:f>
              <c:numCache>
                <c:formatCode>General</c:formatCode>
                <c:ptCount val="2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</c:numCache>
            </c:numRef>
          </c:xVal>
          <c:yVal>
            <c:numRef>
              <c:f>Hoja1!$G$3:$G$23</c:f>
              <c:numCache>
                <c:formatCode>General</c:formatCode>
                <c:ptCount val="21"/>
                <c:pt idx="0">
                  <c:v>120.00000000000006</c:v>
                </c:pt>
                <c:pt idx="1">
                  <c:v>63.723924639760192</c:v>
                </c:pt>
                <c:pt idx="2">
                  <c:v>44.627651093252311</c:v>
                </c:pt>
                <c:pt idx="3">
                  <c:v>35.337666433634119</c:v>
                </c:pt>
                <c:pt idx="4">
                  <c:v>30.038488796752784</c:v>
                </c:pt>
                <c:pt idx="5">
                  <c:v>26.738773119497363</c:v>
                </c:pt>
                <c:pt idx="6">
                  <c:v>24.570778673458641</c:v>
                </c:pt>
                <c:pt idx="7">
                  <c:v>23.095698479882358</c:v>
                </c:pt>
                <c:pt idx="8">
                  <c:v>22.068059275157577</c:v>
                </c:pt>
                <c:pt idx="9">
                  <c:v>21.34029113310147</c:v>
                </c:pt>
                <c:pt idx="10">
                  <c:v>20.818879343936935</c:v>
                </c:pt>
                <c:pt idx="11">
                  <c:v>20.44220125209138</c:v>
                </c:pt>
                <c:pt idx="12">
                  <c:v>20.16844829194654</c:v>
                </c:pt>
                <c:pt idx="13">
                  <c:v>19.968630323059983</c:v>
                </c:pt>
                <c:pt idx="14">
                  <c:v>19.822315949186041</c:v>
                </c:pt>
                <c:pt idx="15">
                  <c:v>19.71493008471063</c:v>
                </c:pt>
                <c:pt idx="16">
                  <c:v>19.635981093806933</c:v>
                </c:pt>
                <c:pt idx="17">
                  <c:v>19.577865927794392</c:v>
                </c:pt>
                <c:pt idx="18">
                  <c:v>19.535047339658334</c:v>
                </c:pt>
                <c:pt idx="19">
                  <c:v>19.503477683303572</c:v>
                </c:pt>
                <c:pt idx="20">
                  <c:v>19.480190091000463</c:v>
                </c:pt>
              </c:numCache>
            </c:numRef>
          </c:yVal>
          <c:smooth val="1"/>
        </c:ser>
        <c:ser>
          <c:idx val="1"/>
          <c:order val="1"/>
          <c:tx>
            <c:v>Euler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Hoja1!$M$3:$M$23</c:f>
              <c:numCache>
                <c:formatCode>General</c:formatCode>
                <c:ptCount val="2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</c:numCache>
            </c:numRef>
          </c:xVal>
          <c:yVal>
            <c:numRef>
              <c:f>Hoja1!$L$3:$L$23</c:f>
              <c:numCache>
                <c:formatCode>General</c:formatCode>
                <c:ptCount val="21"/>
                <c:pt idx="0">
                  <c:v>120</c:v>
                </c:pt>
                <c:pt idx="1">
                  <c:v>10.620000000000019</c:v>
                </c:pt>
                <c:pt idx="2">
                  <c:v>12.680281680000016</c:v>
                </c:pt>
                <c:pt idx="3">
                  <c:v>14.366123240823693</c:v>
                </c:pt>
                <c:pt idx="4">
                  <c:v>15.696316364453523</c:v>
                </c:pt>
                <c:pt idx="5">
                  <c:v>16.714596454632034</c:v>
                </c:pt>
                <c:pt idx="6">
                  <c:v>17.47545012443069</c:v>
                </c:pt>
                <c:pt idx="7">
                  <c:v>18.033397539429266</c:v>
                </c:pt>
                <c:pt idx="8">
                  <c:v>18.436810810271538</c:v>
                </c:pt>
                <c:pt idx="9">
                  <c:v>18.725466066012324</c:v>
                </c:pt>
                <c:pt idx="10">
                  <c:v>18.930450046775167</c:v>
                </c:pt>
                <c:pt idx="11">
                  <c:v>19.075226922782257</c:v>
                </c:pt>
                <c:pt idx="12">
                  <c:v>19.177085521968287</c:v>
                </c:pt>
                <c:pt idx="13">
                  <c:v>19.24855277085658</c:v>
                </c:pt>
                <c:pt idx="14">
                  <c:v>19.298599857431466</c:v>
                </c:pt>
                <c:pt idx="15">
                  <c:v>19.333599397064887</c:v>
                </c:pt>
                <c:pt idx="16">
                  <c:v>19.358052485024622</c:v>
                </c:pt>
                <c:pt idx="17">
                  <c:v>19.37512575612347</c:v>
                </c:pt>
                <c:pt idx="18">
                  <c:v>19.387040871211799</c:v>
                </c:pt>
                <c:pt idx="19">
                  <c:v>19.395353512023913</c:v>
                </c:pt>
                <c:pt idx="20">
                  <c:v>19.401151556744161</c:v>
                </c:pt>
              </c:numCache>
            </c:numRef>
          </c:yVal>
          <c:smooth val="1"/>
        </c:ser>
        <c:dLbls/>
        <c:axId val="206448128"/>
        <c:axId val="206450048"/>
      </c:scatterChart>
      <c:valAx>
        <c:axId val="2064481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450048"/>
        <c:crosses val="autoZero"/>
        <c:crossBetween val="midCat"/>
      </c:valAx>
      <c:valAx>
        <c:axId val="206450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v</a:t>
                </a:r>
                <a:r>
                  <a:rPr lang="es-CO" baseline="0"/>
                  <a:t> (m/s)</a:t>
                </a:r>
                <a:endParaRPr lang="es-CO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44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4</xdr:row>
      <xdr:rowOff>31750</xdr:rowOff>
    </xdr:from>
    <xdr:to>
      <xdr:col>19</xdr:col>
      <xdr:colOff>142875</xdr:colOff>
      <xdr:row>19</xdr:row>
      <xdr:rowOff>12700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B1" zoomScale="80" zoomScaleNormal="80" workbookViewId="0">
      <selection activeCell="O23" sqref="O23"/>
    </sheetView>
  </sheetViews>
  <sheetFormatPr baseColWidth="10" defaultRowHeight="15"/>
  <cols>
    <col min="1" max="1" width="3.42578125" bestFit="1" customWidth="1"/>
    <col min="4" max="4" width="4.28515625" customWidth="1"/>
    <col min="5" max="5" width="4.7109375" bestFit="1" customWidth="1"/>
    <col min="6" max="6" width="5.7109375" customWidth="1"/>
    <col min="8" max="8" width="5" customWidth="1"/>
    <col min="9" max="9" width="4.28515625" customWidth="1"/>
    <col min="10" max="10" width="4.7109375" bestFit="1" customWidth="1"/>
    <col min="11" max="11" width="6.5703125" customWidth="1"/>
    <col min="13" max="13" width="4.42578125" customWidth="1"/>
  </cols>
  <sheetData>
    <row r="1" spans="1:13">
      <c r="F1" s="11" t="s">
        <v>20</v>
      </c>
      <c r="K1" s="6" t="s">
        <v>19</v>
      </c>
      <c r="L1" s="7"/>
      <c r="M1" s="7"/>
    </row>
    <row r="2" spans="1:13">
      <c r="B2" s="13" t="s">
        <v>0</v>
      </c>
      <c r="C2" s="14"/>
      <c r="D2" s="15"/>
      <c r="E2" t="s">
        <v>16</v>
      </c>
      <c r="F2" s="2" t="s">
        <v>17</v>
      </c>
      <c r="G2" s="3" t="s">
        <v>18</v>
      </c>
      <c r="H2" s="4" t="s">
        <v>17</v>
      </c>
      <c r="J2" t="s">
        <v>16</v>
      </c>
      <c r="K2" s="8" t="s">
        <v>17</v>
      </c>
      <c r="L2" s="9" t="s">
        <v>18</v>
      </c>
      <c r="M2" s="10" t="s">
        <v>17</v>
      </c>
    </row>
    <row r="3" spans="1:13">
      <c r="A3" s="1" t="s">
        <v>1</v>
      </c>
      <c r="B3">
        <v>9.8000000000000007</v>
      </c>
      <c r="C3" s="12" t="s">
        <v>6</v>
      </c>
      <c r="D3" s="12"/>
      <c r="E3">
        <v>-0.3</v>
      </c>
      <c r="F3">
        <v>0</v>
      </c>
      <c r="G3" s="5">
        <f>-$B$10*(($B$11-$B$10)*EXP($B$3*(F3-$B$12)/$B$10)+($B$11+$B$10)*EXP(-$B$3*(F3-$B$12)/$B$10))/(($B$11-$B$10)*EXP($B$3*(F3-$B$12)/$B$10)-($B$11+$B$10)*EXP(-$B$3*(F3-$B$12)/$B$10))</f>
        <v>120.00000000000006</v>
      </c>
      <c r="H3" s="5">
        <f>F3*-1</f>
        <v>0</v>
      </c>
      <c r="J3">
        <v>-0.3</v>
      </c>
      <c r="K3" s="7">
        <v>0</v>
      </c>
      <c r="L3" s="7">
        <v>120</v>
      </c>
      <c r="M3" s="7">
        <f>K3*-1</f>
        <v>0</v>
      </c>
    </row>
    <row r="4" spans="1:13">
      <c r="A4" s="1" t="s">
        <v>2</v>
      </c>
      <c r="B4">
        <v>1.3</v>
      </c>
      <c r="C4" s="12" t="s">
        <v>7</v>
      </c>
      <c r="D4" s="12"/>
      <c r="F4">
        <f t="shared" ref="F4:F23" si="0">F3+$E$3</f>
        <v>-0.3</v>
      </c>
      <c r="G4" s="5">
        <f t="shared" ref="G4:G23" si="1">-$B$10*(($B$11-$B$10)*EXP($B$3*(F4-$B$12)/$B$10)+($B$11+$B$10)*EXP(-$B$3*(F4-$B$12)/$B$10))/(($B$11-$B$10)*EXP($B$3*(F4-$B$12)/$B$10)-($B$11+$B$10)*EXP(-$B$3*(F4-$B$12)/$B$10))</f>
        <v>63.723924639760192</v>
      </c>
      <c r="H4" s="5">
        <f t="shared" ref="H4:H23" si="2">F4*-1</f>
        <v>0.3</v>
      </c>
      <c r="K4" s="7">
        <f>K3+$J$3</f>
        <v>-0.3</v>
      </c>
      <c r="L4" s="7">
        <f>L3+$J$3*(-$B$3+$B$9*L3^2/$B$7)</f>
        <v>10.620000000000019</v>
      </c>
      <c r="M4" s="7">
        <f t="shared" ref="M4:M23" si="3">K4*-1</f>
        <v>0.3</v>
      </c>
    </row>
    <row r="5" spans="1:13">
      <c r="A5" s="1" t="s">
        <v>3</v>
      </c>
      <c r="B5">
        <v>0.8</v>
      </c>
      <c r="C5" s="12"/>
      <c r="D5" s="12"/>
      <c r="F5">
        <f t="shared" si="0"/>
        <v>-0.6</v>
      </c>
      <c r="G5" s="5">
        <f t="shared" si="1"/>
        <v>44.627651093252311</v>
      </c>
      <c r="H5" s="5">
        <f t="shared" si="2"/>
        <v>0.6</v>
      </c>
      <c r="K5" s="7">
        <f t="shared" ref="K5:K23" si="4">K4+$J$3</f>
        <v>-0.6</v>
      </c>
      <c r="L5" s="7">
        <f t="shared" ref="L5:L23" si="5">L4+$J$3*(-$B$3+$B$9*L4^2/$B$7)</f>
        <v>12.680281680000016</v>
      </c>
      <c r="M5" s="7">
        <f t="shared" si="3"/>
        <v>0.6</v>
      </c>
    </row>
    <row r="6" spans="1:13">
      <c r="A6" s="1" t="s">
        <v>4</v>
      </c>
      <c r="B6">
        <v>4</v>
      </c>
      <c r="C6" s="12" t="s">
        <v>8</v>
      </c>
      <c r="D6" s="12"/>
      <c r="F6">
        <f t="shared" si="0"/>
        <v>-0.89999999999999991</v>
      </c>
      <c r="G6" s="5">
        <f t="shared" si="1"/>
        <v>35.337666433634119</v>
      </c>
      <c r="H6" s="5">
        <f t="shared" si="2"/>
        <v>0.89999999999999991</v>
      </c>
      <c r="K6" s="7">
        <f t="shared" si="4"/>
        <v>-0.89999999999999991</v>
      </c>
      <c r="L6" s="7">
        <f t="shared" si="5"/>
        <v>14.366123240823693</v>
      </c>
      <c r="M6" s="7">
        <f t="shared" si="3"/>
        <v>0.89999999999999991</v>
      </c>
    </row>
    <row r="7" spans="1:13">
      <c r="A7" s="1" t="s">
        <v>5</v>
      </c>
      <c r="B7">
        <v>80</v>
      </c>
      <c r="C7" s="12" t="s">
        <v>9</v>
      </c>
      <c r="D7" s="12"/>
      <c r="F7">
        <f t="shared" si="0"/>
        <v>-1.2</v>
      </c>
      <c r="G7" s="5">
        <f t="shared" si="1"/>
        <v>30.038488796752784</v>
      </c>
      <c r="H7" s="5">
        <f t="shared" si="2"/>
        <v>1.2</v>
      </c>
      <c r="K7" s="7">
        <f t="shared" si="4"/>
        <v>-1.2</v>
      </c>
      <c r="L7" s="7">
        <f t="shared" si="5"/>
        <v>15.696316364453523</v>
      </c>
      <c r="M7" s="7">
        <f t="shared" si="3"/>
        <v>1.2</v>
      </c>
    </row>
    <row r="8" spans="1:13">
      <c r="C8" s="12"/>
      <c r="D8" s="12"/>
      <c r="F8">
        <f t="shared" si="0"/>
        <v>-1.5</v>
      </c>
      <c r="G8" s="5">
        <f t="shared" si="1"/>
        <v>26.738773119497363</v>
      </c>
      <c r="H8" s="5">
        <f t="shared" si="2"/>
        <v>1.5</v>
      </c>
      <c r="K8" s="7">
        <f t="shared" si="4"/>
        <v>-1.5</v>
      </c>
      <c r="L8" s="7">
        <f t="shared" si="5"/>
        <v>16.714596454632034</v>
      </c>
      <c r="M8" s="7">
        <f t="shared" si="3"/>
        <v>1.5</v>
      </c>
    </row>
    <row r="9" spans="1:13">
      <c r="A9" s="1" t="s">
        <v>10</v>
      </c>
      <c r="B9">
        <f>B4*B6*B5/2</f>
        <v>2.08</v>
      </c>
      <c r="C9" s="12"/>
      <c r="D9" s="12"/>
      <c r="F9">
        <f t="shared" si="0"/>
        <v>-1.8</v>
      </c>
      <c r="G9" s="5">
        <f t="shared" si="1"/>
        <v>24.570778673458641</v>
      </c>
      <c r="H9" s="5">
        <f t="shared" si="2"/>
        <v>1.8</v>
      </c>
      <c r="K9" s="7">
        <f t="shared" si="4"/>
        <v>-1.8</v>
      </c>
      <c r="L9" s="7">
        <f t="shared" si="5"/>
        <v>17.47545012443069</v>
      </c>
      <c r="M9" s="7">
        <f t="shared" si="3"/>
        <v>1.8</v>
      </c>
    </row>
    <row r="10" spans="1:13">
      <c r="A10" s="1" t="s">
        <v>11</v>
      </c>
      <c r="B10">
        <f>(B7*B3/B9)^0.5</f>
        <v>19.41450686788302</v>
      </c>
      <c r="C10" s="12" t="s">
        <v>13</v>
      </c>
      <c r="D10" s="12"/>
      <c r="F10">
        <f t="shared" si="0"/>
        <v>-2.1</v>
      </c>
      <c r="G10" s="5">
        <f t="shared" si="1"/>
        <v>23.095698479882358</v>
      </c>
      <c r="H10" s="5">
        <f t="shared" si="2"/>
        <v>2.1</v>
      </c>
      <c r="K10" s="7">
        <f t="shared" si="4"/>
        <v>-2.1</v>
      </c>
      <c r="L10" s="7">
        <f t="shared" si="5"/>
        <v>18.033397539429266</v>
      </c>
      <c r="M10" s="7">
        <f t="shared" si="3"/>
        <v>2.1</v>
      </c>
    </row>
    <row r="11" spans="1:13">
      <c r="A11" s="1" t="s">
        <v>12</v>
      </c>
      <c r="B11">
        <v>120</v>
      </c>
      <c r="C11" s="12" t="s">
        <v>13</v>
      </c>
      <c r="D11" s="12"/>
      <c r="F11">
        <f t="shared" si="0"/>
        <v>-2.4</v>
      </c>
      <c r="G11" s="5">
        <f t="shared" si="1"/>
        <v>22.068059275157577</v>
      </c>
      <c r="H11" s="5">
        <f t="shared" si="2"/>
        <v>2.4</v>
      </c>
      <c r="K11" s="7">
        <f t="shared" si="4"/>
        <v>-2.4</v>
      </c>
      <c r="L11" s="7">
        <f t="shared" si="5"/>
        <v>18.436810810271538</v>
      </c>
      <c r="M11" s="7">
        <f t="shared" si="3"/>
        <v>2.4</v>
      </c>
    </row>
    <row r="12" spans="1:13">
      <c r="A12" s="1" t="s">
        <v>14</v>
      </c>
      <c r="B12">
        <v>0</v>
      </c>
      <c r="C12" s="12" t="s">
        <v>15</v>
      </c>
      <c r="D12" s="12"/>
      <c r="F12">
        <f t="shared" si="0"/>
        <v>-2.6999999999999997</v>
      </c>
      <c r="G12" s="5">
        <f t="shared" si="1"/>
        <v>21.34029113310147</v>
      </c>
      <c r="H12" s="5">
        <f t="shared" si="2"/>
        <v>2.6999999999999997</v>
      </c>
      <c r="K12" s="7">
        <f t="shared" si="4"/>
        <v>-2.6999999999999997</v>
      </c>
      <c r="L12" s="7">
        <f t="shared" si="5"/>
        <v>18.725466066012324</v>
      </c>
      <c r="M12" s="7">
        <f t="shared" si="3"/>
        <v>2.6999999999999997</v>
      </c>
    </row>
    <row r="13" spans="1:13">
      <c r="F13">
        <f t="shared" si="0"/>
        <v>-2.9999999999999996</v>
      </c>
      <c r="G13" s="5">
        <f t="shared" si="1"/>
        <v>20.818879343936935</v>
      </c>
      <c r="H13" s="5">
        <f t="shared" si="2"/>
        <v>2.9999999999999996</v>
      </c>
      <c r="K13" s="7">
        <f t="shared" si="4"/>
        <v>-2.9999999999999996</v>
      </c>
      <c r="L13" s="7">
        <f t="shared" si="5"/>
        <v>18.930450046775167</v>
      </c>
      <c r="M13" s="7">
        <f t="shared" si="3"/>
        <v>2.9999999999999996</v>
      </c>
    </row>
    <row r="14" spans="1:13">
      <c r="F14">
        <f t="shared" si="0"/>
        <v>-3.2999999999999994</v>
      </c>
      <c r="G14" s="5">
        <f t="shared" si="1"/>
        <v>20.44220125209138</v>
      </c>
      <c r="H14" s="5">
        <f t="shared" si="2"/>
        <v>3.2999999999999994</v>
      </c>
      <c r="K14" s="7">
        <f t="shared" si="4"/>
        <v>-3.2999999999999994</v>
      </c>
      <c r="L14" s="7">
        <f t="shared" si="5"/>
        <v>19.075226922782257</v>
      </c>
      <c r="M14" s="7">
        <f t="shared" si="3"/>
        <v>3.2999999999999994</v>
      </c>
    </row>
    <row r="15" spans="1:13">
      <c r="F15">
        <f t="shared" si="0"/>
        <v>-3.5999999999999992</v>
      </c>
      <c r="G15" s="5">
        <f t="shared" si="1"/>
        <v>20.16844829194654</v>
      </c>
      <c r="H15" s="5">
        <f t="shared" si="2"/>
        <v>3.5999999999999992</v>
      </c>
      <c r="K15" s="7">
        <f t="shared" si="4"/>
        <v>-3.5999999999999992</v>
      </c>
      <c r="L15" s="7">
        <f t="shared" si="5"/>
        <v>19.177085521968287</v>
      </c>
      <c r="M15" s="7">
        <f t="shared" si="3"/>
        <v>3.5999999999999992</v>
      </c>
    </row>
    <row r="16" spans="1:13">
      <c r="F16">
        <f t="shared" si="0"/>
        <v>-3.899999999999999</v>
      </c>
      <c r="G16" s="5">
        <f t="shared" si="1"/>
        <v>19.968630323059983</v>
      </c>
      <c r="H16" s="5">
        <f t="shared" si="2"/>
        <v>3.899999999999999</v>
      </c>
      <c r="K16" s="7">
        <f t="shared" si="4"/>
        <v>-3.899999999999999</v>
      </c>
      <c r="L16" s="7">
        <f t="shared" si="5"/>
        <v>19.24855277085658</v>
      </c>
      <c r="M16" s="7">
        <f t="shared" si="3"/>
        <v>3.899999999999999</v>
      </c>
    </row>
    <row r="17" spans="6:13">
      <c r="F17">
        <f t="shared" si="0"/>
        <v>-4.1999999999999993</v>
      </c>
      <c r="G17" s="5">
        <f t="shared" si="1"/>
        <v>19.822315949186041</v>
      </c>
      <c r="H17" s="5">
        <f t="shared" si="2"/>
        <v>4.1999999999999993</v>
      </c>
      <c r="K17" s="7">
        <f t="shared" si="4"/>
        <v>-4.1999999999999993</v>
      </c>
      <c r="L17" s="7">
        <f t="shared" si="5"/>
        <v>19.298599857431466</v>
      </c>
      <c r="M17" s="7">
        <f t="shared" si="3"/>
        <v>4.1999999999999993</v>
      </c>
    </row>
    <row r="18" spans="6:13">
      <c r="F18">
        <f t="shared" si="0"/>
        <v>-4.4999999999999991</v>
      </c>
      <c r="G18" s="5">
        <f t="shared" si="1"/>
        <v>19.71493008471063</v>
      </c>
      <c r="H18" s="5">
        <f t="shared" si="2"/>
        <v>4.4999999999999991</v>
      </c>
      <c r="K18" s="7">
        <f t="shared" si="4"/>
        <v>-4.4999999999999991</v>
      </c>
      <c r="L18" s="7">
        <f t="shared" si="5"/>
        <v>19.333599397064887</v>
      </c>
      <c r="M18" s="7">
        <f t="shared" si="3"/>
        <v>4.4999999999999991</v>
      </c>
    </row>
    <row r="19" spans="6:13">
      <c r="F19">
        <f t="shared" si="0"/>
        <v>-4.7999999999999989</v>
      </c>
      <c r="G19" s="5">
        <f t="shared" si="1"/>
        <v>19.635981093806933</v>
      </c>
      <c r="H19" s="5">
        <f t="shared" si="2"/>
        <v>4.7999999999999989</v>
      </c>
      <c r="K19" s="7">
        <f t="shared" si="4"/>
        <v>-4.7999999999999989</v>
      </c>
      <c r="L19" s="7">
        <f t="shared" si="5"/>
        <v>19.358052485024622</v>
      </c>
      <c r="M19" s="7">
        <f t="shared" si="3"/>
        <v>4.7999999999999989</v>
      </c>
    </row>
    <row r="20" spans="6:13">
      <c r="F20">
        <f t="shared" si="0"/>
        <v>-5.0999999999999988</v>
      </c>
      <c r="G20" s="5">
        <f t="shared" si="1"/>
        <v>19.577865927794392</v>
      </c>
      <c r="H20" s="5">
        <f t="shared" si="2"/>
        <v>5.0999999999999988</v>
      </c>
      <c r="K20" s="7">
        <f t="shared" si="4"/>
        <v>-5.0999999999999988</v>
      </c>
      <c r="L20" s="7">
        <f t="shared" si="5"/>
        <v>19.37512575612347</v>
      </c>
      <c r="M20" s="7">
        <f t="shared" si="3"/>
        <v>5.0999999999999988</v>
      </c>
    </row>
    <row r="21" spans="6:13">
      <c r="F21">
        <f t="shared" si="0"/>
        <v>-5.3999999999999986</v>
      </c>
      <c r="G21" s="5">
        <f t="shared" si="1"/>
        <v>19.535047339658334</v>
      </c>
      <c r="H21" s="5">
        <f t="shared" si="2"/>
        <v>5.3999999999999986</v>
      </c>
      <c r="K21" s="7">
        <f t="shared" si="4"/>
        <v>-5.3999999999999986</v>
      </c>
      <c r="L21" s="7">
        <f t="shared" si="5"/>
        <v>19.387040871211799</v>
      </c>
      <c r="M21" s="7">
        <f t="shared" si="3"/>
        <v>5.3999999999999986</v>
      </c>
    </row>
    <row r="22" spans="6:13">
      <c r="F22">
        <f t="shared" si="0"/>
        <v>-5.6999999999999984</v>
      </c>
      <c r="G22" s="5">
        <f t="shared" si="1"/>
        <v>19.503477683303572</v>
      </c>
      <c r="H22" s="5">
        <f t="shared" si="2"/>
        <v>5.6999999999999984</v>
      </c>
      <c r="K22" s="7">
        <f t="shared" si="4"/>
        <v>-5.6999999999999984</v>
      </c>
      <c r="L22" s="7">
        <f t="shared" si="5"/>
        <v>19.395353512023913</v>
      </c>
      <c r="M22" s="7">
        <f t="shared" si="3"/>
        <v>5.6999999999999984</v>
      </c>
    </row>
    <row r="23" spans="6:13">
      <c r="F23">
        <f t="shared" si="0"/>
        <v>-5.9999999999999982</v>
      </c>
      <c r="G23" s="5">
        <f t="shared" si="1"/>
        <v>19.480190091000463</v>
      </c>
      <c r="H23" s="5">
        <f t="shared" si="2"/>
        <v>5.9999999999999982</v>
      </c>
      <c r="K23" s="7">
        <f t="shared" si="4"/>
        <v>-5.9999999999999982</v>
      </c>
      <c r="L23" s="7">
        <f t="shared" si="5"/>
        <v>19.401151556744161</v>
      </c>
      <c r="M23" s="7">
        <f t="shared" si="3"/>
        <v>5.9999999999999982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lilianac.hernandezb</cp:lastModifiedBy>
  <dcterms:created xsi:type="dcterms:W3CDTF">2014-04-05T13:21:07Z</dcterms:created>
  <dcterms:modified xsi:type="dcterms:W3CDTF">2014-04-11T19:14:47Z</dcterms:modified>
</cp:coreProperties>
</file>